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50" yWindow="135" windowWidth="17820" windowHeight="6675"/>
  </bookViews>
  <sheets>
    <sheet name="Отчет" sheetId="1" r:id="rId1"/>
  </sheets>
  <definedNames>
    <definedName name="_xlnm.Print_Titles" localSheetId="0">Отчет!$3:$6</definedName>
    <definedName name="_xlnm.Print_Area" localSheetId="0">Отчет!$A$1:$N$23</definedName>
  </definedNames>
  <calcPr calcId="162913"/>
</workbook>
</file>

<file path=xl/calcChain.xml><?xml version="1.0" encoding="utf-8"?>
<calcChain xmlns="http://schemas.openxmlformats.org/spreadsheetml/2006/main">
  <c r="I14" i="1" l="1"/>
  <c r="I15" i="1"/>
  <c r="I13" i="1"/>
  <c r="I10" i="1"/>
  <c r="I11" i="1"/>
  <c r="I12" i="1"/>
  <c r="I9" i="1"/>
  <c r="G14" i="1"/>
  <c r="G13" i="1"/>
  <c r="G15" i="1" l="1"/>
  <c r="F13" i="1"/>
  <c r="H13" i="1"/>
  <c r="F14" i="1"/>
  <c r="H14" i="1"/>
  <c r="E14" i="1"/>
  <c r="E13" i="1"/>
  <c r="F15" i="1" l="1"/>
  <c r="H15" i="1"/>
  <c r="M11" i="1" l="1"/>
  <c r="M12" i="1"/>
  <c r="M9" i="1"/>
  <c r="M8" i="1"/>
  <c r="M7" i="1"/>
  <c r="E15" i="1" l="1"/>
</calcChain>
</file>

<file path=xl/sharedStrings.xml><?xml version="1.0" encoding="utf-8"?>
<sst xmlns="http://schemas.openxmlformats.org/spreadsheetml/2006/main" count="45" uniqueCount="40">
  <si>
    <t>план</t>
  </si>
  <si>
    <t>Значение индикатора</t>
  </si>
  <si>
    <t xml:space="preserve"> N п/п</t>
  </si>
  <si>
    <t xml:space="preserve"> текущий год</t>
  </si>
  <si>
    <t>Наименование индикатора, единица измерения</t>
  </si>
  <si>
    <t xml:space="preserve">план на следующий год  </t>
  </si>
  <si>
    <t xml:space="preserve">процент выполнения </t>
  </si>
  <si>
    <t>Наименование подпрограммы (раздела, мероприятия)</t>
  </si>
  <si>
    <t>Источник финансирования (в том числе бюджет Российской Федерации, бюджет Республики Татарстан, местный бюджет, внебюджетные источники)</t>
  </si>
  <si>
    <t>Плановые объемы финансирования на отчетный год &lt;*&gt;, тыс. рублей</t>
  </si>
  <si>
    <t>Объемы финансирования на отчетный год, в соответствии с лимитами бюджетных обязательств и средствами из внебюджетных источников &lt;**&gt;, тыс. рублей</t>
  </si>
  <si>
    <t>Процент исполнения</t>
  </si>
  <si>
    <t>Исполнено с начала года &lt;***&gt;, тыс. рублей</t>
  </si>
  <si>
    <t>1.1</t>
  </si>
  <si>
    <t>бюджет Республики Татарстан</t>
  </si>
  <si>
    <t>1.2</t>
  </si>
  <si>
    <t>Итого по программе Обеспечение качественным жильем и услугами жилищно-коммунального хозяйства населения Республики Татарстан на 2014-2020 годы</t>
  </si>
  <si>
    <t>2</t>
  </si>
  <si>
    <t>1.3</t>
  </si>
  <si>
    <t>ИТОГО</t>
  </si>
  <si>
    <t xml:space="preserve"> &lt;*&gt;  в части бюджетных средств - в соответствии с законом (решением) о бюджете на соответствующий финансовый год, в части внебюджетных средств - в соответствии с нормативным правовым  актом об утверждении программы;</t>
  </si>
  <si>
    <t xml:space="preserve"> &lt;**&gt;  в части бюджетных средств - в соответствии с лимитами, доведенными уведомлениями о лимитах (справками об изменении лимитов) бюджетных обязательств, в части внебюджетных средств   - в соответствии с нормативным правовым актом об утверждении программы;</t>
  </si>
  <si>
    <t>Реализация комплексных проектов благоустройства муниципальных образований</t>
  </si>
  <si>
    <t>Расширение механизмов вовлечения граждан и организаций в реализацию мероприятий по благоустройству</t>
  </si>
  <si>
    <t>Доля реализованных проектов благоустройства территорий, принятых по результатам общественного обсуждения, %</t>
  </si>
  <si>
    <t xml:space="preserve">Доля благоустроенных общественных территорий от общего количества таких территорий, % </t>
  </si>
  <si>
    <t>Площадь благоустроенных общественных территорий, приходящаяся на одного жителя  Республики Татарстан, кв.метров/человека</t>
  </si>
  <si>
    <t>КБК</t>
  </si>
  <si>
    <t>0503 3500014160</t>
  </si>
  <si>
    <t>0503 35000R5550</t>
  </si>
  <si>
    <t>Доля муниципальных образований (муниципальный район, городской округ) Республики Татарстан, в которых реализуются комплексные проекты благоустройства, от общего количества муниципальных образований (муниципальный район, городской округ) Республики Татарстан, %</t>
  </si>
  <si>
    <t>Количество благоустраеваемых в рамках программы территорий общественного пространства, единиц</t>
  </si>
  <si>
    <t>Выполнение работ по благоустройству общественных территорий муниципальных образований Республики Татарстан</t>
  </si>
  <si>
    <t>Итого по Государственной программе  "Формирование современной городской среды на территории Республики Татарстан" на 2018 – 2022 годы"</t>
  </si>
  <si>
    <t>0503 3500014170</t>
  </si>
  <si>
    <t xml:space="preserve">&lt;***&gt;  отражаются кассовые расходы на реализацию мероприятий государственной программы </t>
  </si>
  <si>
    <t>факт</t>
  </si>
  <si>
    <t>Отчет о реализации государственной программы "Формирование современной городской среды на территории Республики Татарстан" на 2018 – 2022 годы"
по итогам 2018 года</t>
  </si>
  <si>
    <t>Перечислено на счет заказчика</t>
  </si>
  <si>
    <t>федеральный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</si>
</sst>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" vertical="center"/>
    </xf>
    <xf numFmtId="164" fontId="22" fillId="0" borderId="0" xfId="0" applyNumberFormat="1" applyFont="1"/>
    <xf numFmtId="0" fontId="18" fillId="0" borderId="10" xfId="0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top" wrapText="1"/>
    </xf>
    <xf numFmtId="49" fontId="18" fillId="0" borderId="10" xfId="0" applyNumberFormat="1" applyFont="1" applyFill="1" applyBorder="1" applyAlignment="1">
      <alignment vertical="top" wrapText="1"/>
    </xf>
    <xf numFmtId="4" fontId="18" fillId="0" borderId="10" xfId="0" applyNumberFormat="1" applyFont="1" applyFill="1" applyBorder="1" applyAlignment="1">
      <alignment horizontal="right" vertical="top" wrapText="1"/>
    </xf>
    <xf numFmtId="0" fontId="19" fillId="24" borderId="10" xfId="0" applyFont="1" applyFill="1" applyBorder="1" applyAlignment="1">
      <alignment horizontal="left" vertical="top" wrapText="1"/>
    </xf>
    <xf numFmtId="9" fontId="18" fillId="24" borderId="10" xfId="42" applyFont="1" applyFill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21" fillId="0" borderId="0" xfId="0" applyFont="1" applyAlignment="1">
      <alignment vertical="top"/>
    </xf>
    <xf numFmtId="4" fontId="22" fillId="0" borderId="0" xfId="0" applyNumberFormat="1" applyFont="1" applyAlignment="1">
      <alignment vertical="top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top"/>
    </xf>
    <xf numFmtId="0" fontId="22" fillId="0" borderId="0" xfId="0" applyFont="1" applyFill="1" applyAlignment="1">
      <alignment horizontal="right" vertical="top"/>
    </xf>
    <xf numFmtId="0" fontId="22" fillId="0" borderId="0" xfId="0" applyNumberFormat="1" applyFont="1" applyAlignment="1">
      <alignment horizontal="left" vertical="top"/>
    </xf>
    <xf numFmtId="0" fontId="18" fillId="0" borderId="10" xfId="0" applyFont="1" applyFill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center" wrapText="1"/>
    </xf>
    <xf numFmtId="0" fontId="19" fillId="24" borderId="10" xfId="0" applyNumberFormat="1" applyFont="1" applyFill="1" applyBorder="1" applyAlignment="1">
      <alignment horizontal="left" vertical="top" wrapText="1"/>
    </xf>
    <xf numFmtId="49" fontId="18" fillId="0" borderId="10" xfId="0" applyNumberFormat="1" applyFont="1" applyFill="1" applyBorder="1" applyAlignment="1">
      <alignment horizontal="center" vertical="top" wrapText="1"/>
    </xf>
    <xf numFmtId="49" fontId="18" fillId="0" borderId="10" xfId="0" applyNumberFormat="1" applyFont="1" applyFill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top" wrapText="1"/>
    </xf>
    <xf numFmtId="9" fontId="18" fillId="0" borderId="10" xfId="42" applyFont="1" applyBorder="1" applyAlignment="1">
      <alignment horizontal="center" vertical="top" wrapText="1"/>
    </xf>
    <xf numFmtId="4" fontId="19" fillId="24" borderId="10" xfId="0" applyNumberFormat="1" applyFont="1" applyFill="1" applyBorder="1" applyAlignment="1">
      <alignment horizontal="right" vertical="top" wrapText="1"/>
    </xf>
    <xf numFmtId="0" fontId="18" fillId="0" borderId="10" xfId="0" applyFont="1" applyBorder="1" applyAlignment="1">
      <alignment horizontal="center" vertical="top" wrapText="1"/>
    </xf>
    <xf numFmtId="9" fontId="18" fillId="0" borderId="10" xfId="42" applyFont="1" applyBorder="1" applyAlignment="1">
      <alignment horizontal="center" vertical="top" wrapText="1"/>
    </xf>
    <xf numFmtId="49" fontId="18" fillId="0" borderId="10" xfId="0" applyNumberFormat="1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0" fillId="0" borderId="0" xfId="0" applyFont="1" applyFill="1" applyAlignment="1">
      <alignment horizontal="center" vertical="top" wrapText="1"/>
    </xf>
    <xf numFmtId="0" fontId="20" fillId="0" borderId="0" xfId="0" applyFont="1" applyFill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24" borderId="10" xfId="0" applyNumberFormat="1" applyFont="1" applyFill="1" applyBorder="1" applyAlignment="1">
      <alignment horizontal="left" vertical="top" wrapText="1"/>
    </xf>
    <xf numFmtId="0" fontId="18" fillId="24" borderId="10" xfId="0" applyNumberFormat="1" applyFont="1" applyFill="1" applyBorder="1" applyAlignment="1">
      <alignment horizontal="center" vertical="top" wrapText="1"/>
    </xf>
    <xf numFmtId="49" fontId="18" fillId="0" borderId="10" xfId="0" applyNumberFormat="1" applyFont="1" applyFill="1" applyBorder="1" applyAlignment="1">
      <alignment horizontal="left" vertical="top" wrapText="1"/>
    </xf>
    <xf numFmtId="49" fontId="18" fillId="0" borderId="10" xfId="0" applyNumberFormat="1" applyFont="1" applyFill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9" fontId="18" fillId="0" borderId="10" xfId="42" applyFont="1" applyBorder="1" applyAlignment="1">
      <alignment horizontal="center" vertical="top" wrapText="1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42" builtinId="5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P20"/>
  <sheetViews>
    <sheetView tabSelected="1" zoomScale="80" zoomScaleNormal="80" workbookViewId="0">
      <pane ySplit="5" topLeftCell="A6" activePane="bottomLeft" state="frozen"/>
      <selection pane="bottomLeft" activeCell="D13" sqref="D13"/>
    </sheetView>
  </sheetViews>
  <sheetFormatPr defaultColWidth="9.140625" defaultRowHeight="15" x14ac:dyDescent="0.25"/>
  <cols>
    <col min="1" max="1" width="5.7109375" style="11" customWidth="1"/>
    <col min="2" max="2" width="53.140625" style="10" customWidth="1"/>
    <col min="3" max="3" width="22.5703125" style="10" customWidth="1"/>
    <col min="4" max="4" width="21.28515625" style="10" customWidth="1"/>
    <col min="5" max="5" width="14.7109375" style="10" customWidth="1"/>
    <col min="6" max="7" width="18.42578125" style="10" customWidth="1"/>
    <col min="8" max="8" width="14.5703125" style="10" customWidth="1"/>
    <col min="9" max="9" width="12.28515625" style="10" customWidth="1"/>
    <col min="10" max="10" width="45" style="10" customWidth="1"/>
    <col min="11" max="11" width="9.5703125" style="15" customWidth="1"/>
    <col min="12" max="12" width="10.42578125" style="16" customWidth="1"/>
    <col min="13" max="13" width="13.85546875" style="15" customWidth="1"/>
    <col min="14" max="14" width="10" style="15" customWidth="1"/>
    <col min="15" max="15" width="9.140625" style="1"/>
    <col min="16" max="16" width="10.42578125" style="1" bestFit="1" customWidth="1"/>
    <col min="17" max="16384" width="9.140625" style="1"/>
  </cols>
  <sheetData>
    <row r="1" spans="1:16" ht="15" customHeight="1" x14ac:dyDescent="0.25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0"/>
    </row>
    <row r="2" spans="1:16" ht="42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s="14" customFormat="1" ht="27" customHeight="1" x14ac:dyDescent="0.25">
      <c r="A3" s="33" t="s">
        <v>2</v>
      </c>
      <c r="B3" s="33" t="s">
        <v>7</v>
      </c>
      <c r="C3" s="33" t="s">
        <v>27</v>
      </c>
      <c r="D3" s="33" t="s">
        <v>8</v>
      </c>
      <c r="E3" s="33" t="s">
        <v>9</v>
      </c>
      <c r="F3" s="33" t="s">
        <v>10</v>
      </c>
      <c r="G3" s="34" t="s">
        <v>38</v>
      </c>
      <c r="H3" s="33" t="s">
        <v>12</v>
      </c>
      <c r="I3" s="33" t="s">
        <v>11</v>
      </c>
      <c r="J3" s="33" t="s">
        <v>4</v>
      </c>
      <c r="K3" s="37" t="s">
        <v>1</v>
      </c>
      <c r="L3" s="38"/>
      <c r="M3" s="38"/>
      <c r="N3" s="39"/>
    </row>
    <row r="4" spans="1:16" s="14" customFormat="1" ht="37.5" customHeight="1" x14ac:dyDescent="0.25">
      <c r="A4" s="33"/>
      <c r="B4" s="33"/>
      <c r="C4" s="33"/>
      <c r="D4" s="33"/>
      <c r="E4" s="33"/>
      <c r="F4" s="33"/>
      <c r="G4" s="35"/>
      <c r="H4" s="33"/>
      <c r="I4" s="33"/>
      <c r="J4" s="33"/>
      <c r="K4" s="33" t="s">
        <v>3</v>
      </c>
      <c r="L4" s="33"/>
      <c r="M4" s="33" t="s">
        <v>6</v>
      </c>
      <c r="N4" s="33" t="s">
        <v>5</v>
      </c>
    </row>
    <row r="5" spans="1:16" s="14" customFormat="1" ht="136.5" customHeight="1" x14ac:dyDescent="0.25">
      <c r="A5" s="33"/>
      <c r="B5" s="33"/>
      <c r="C5" s="33"/>
      <c r="D5" s="33"/>
      <c r="E5" s="33"/>
      <c r="F5" s="33"/>
      <c r="G5" s="36"/>
      <c r="H5" s="33"/>
      <c r="I5" s="33"/>
      <c r="J5" s="33"/>
      <c r="K5" s="19" t="s">
        <v>0</v>
      </c>
      <c r="L5" s="4" t="s">
        <v>36</v>
      </c>
      <c r="M5" s="33"/>
      <c r="N5" s="33"/>
    </row>
    <row r="6" spans="1:16" s="2" customFormat="1" ht="15.75" x14ac:dyDescent="0.25">
      <c r="A6" s="23">
        <v>1</v>
      </c>
      <c r="B6" s="5" t="s">
        <v>17</v>
      </c>
      <c r="C6" s="23">
        <v>3</v>
      </c>
      <c r="D6" s="23">
        <v>4</v>
      </c>
      <c r="E6" s="23">
        <v>5</v>
      </c>
      <c r="F6" s="23">
        <v>6</v>
      </c>
      <c r="G6" s="26">
        <v>7</v>
      </c>
      <c r="H6" s="23">
        <v>8</v>
      </c>
      <c r="I6" s="23">
        <v>9</v>
      </c>
      <c r="J6" s="23">
        <v>10</v>
      </c>
      <c r="K6" s="18">
        <v>11</v>
      </c>
      <c r="L6" s="26">
        <v>12</v>
      </c>
      <c r="M6" s="26">
        <v>13</v>
      </c>
      <c r="N6" s="26">
        <v>14</v>
      </c>
    </row>
    <row r="7" spans="1:16" s="2" customFormat="1" ht="132.75" customHeight="1" x14ac:dyDescent="0.25">
      <c r="A7" s="21" t="s">
        <v>13</v>
      </c>
      <c r="B7" s="6" t="s">
        <v>22</v>
      </c>
      <c r="C7" s="6"/>
      <c r="D7" s="23"/>
      <c r="E7" s="23"/>
      <c r="F7" s="23"/>
      <c r="G7" s="26"/>
      <c r="H7" s="23"/>
      <c r="I7" s="23"/>
      <c r="J7" s="6" t="s">
        <v>30</v>
      </c>
      <c r="K7" s="23">
        <v>60</v>
      </c>
      <c r="L7" s="23">
        <v>100</v>
      </c>
      <c r="M7" s="24">
        <f>L7/K7</f>
        <v>1.6666666666666667</v>
      </c>
      <c r="N7" s="23">
        <v>70</v>
      </c>
    </row>
    <row r="8" spans="1:16" s="2" customFormat="1" ht="47.25" x14ac:dyDescent="0.25">
      <c r="A8" s="21" t="s">
        <v>15</v>
      </c>
      <c r="B8" s="6" t="s">
        <v>23</v>
      </c>
      <c r="C8" s="6"/>
      <c r="D8" s="23"/>
      <c r="E8" s="23"/>
      <c r="F8" s="23"/>
      <c r="G8" s="26"/>
      <c r="H8" s="23"/>
      <c r="I8" s="23"/>
      <c r="J8" s="6" t="s">
        <v>24</v>
      </c>
      <c r="K8" s="23">
        <v>100</v>
      </c>
      <c r="L8" s="23">
        <v>100</v>
      </c>
      <c r="M8" s="24">
        <f>L8/K8</f>
        <v>1</v>
      </c>
      <c r="N8" s="23">
        <v>100</v>
      </c>
    </row>
    <row r="9" spans="1:16" s="2" customFormat="1" ht="41.25" customHeight="1" x14ac:dyDescent="0.25">
      <c r="A9" s="43" t="s">
        <v>18</v>
      </c>
      <c r="B9" s="42" t="s">
        <v>32</v>
      </c>
      <c r="C9" s="43" t="s">
        <v>29</v>
      </c>
      <c r="D9" s="22" t="s">
        <v>14</v>
      </c>
      <c r="E9" s="7">
        <v>474389.2</v>
      </c>
      <c r="F9" s="7">
        <v>474389.2</v>
      </c>
      <c r="G9" s="7">
        <v>474389.2</v>
      </c>
      <c r="H9" s="7">
        <v>464099.77389000001</v>
      </c>
      <c r="I9" s="24">
        <f>H9/G9</f>
        <v>0.97831015944292155</v>
      </c>
      <c r="J9" s="42" t="s">
        <v>26</v>
      </c>
      <c r="K9" s="44">
        <v>2</v>
      </c>
      <c r="L9" s="44">
        <v>2</v>
      </c>
      <c r="M9" s="45">
        <f>L9/K9</f>
        <v>1</v>
      </c>
      <c r="N9" s="44">
        <v>2.2000000000000002</v>
      </c>
    </row>
    <row r="10" spans="1:16" s="2" customFormat="1" ht="31.5" x14ac:dyDescent="0.25">
      <c r="A10" s="43"/>
      <c r="B10" s="42"/>
      <c r="C10" s="43"/>
      <c r="D10" s="22" t="s">
        <v>39</v>
      </c>
      <c r="E10" s="7">
        <v>655108.9</v>
      </c>
      <c r="F10" s="7">
        <v>655108.9</v>
      </c>
      <c r="G10" s="7">
        <v>655108.9</v>
      </c>
      <c r="H10" s="7">
        <v>640899.68770000001</v>
      </c>
      <c r="I10" s="27">
        <f t="shared" ref="I10:I11" si="0">H10/G10</f>
        <v>0.97831015225102269</v>
      </c>
      <c r="J10" s="42"/>
      <c r="K10" s="44"/>
      <c r="L10" s="44"/>
      <c r="M10" s="45"/>
      <c r="N10" s="44"/>
    </row>
    <row r="11" spans="1:16" s="2" customFormat="1" ht="57.75" customHeight="1" x14ac:dyDescent="0.25">
      <c r="A11" s="43"/>
      <c r="B11" s="42"/>
      <c r="C11" s="21" t="s">
        <v>28</v>
      </c>
      <c r="D11" s="22" t="s">
        <v>14</v>
      </c>
      <c r="E11" s="7">
        <v>1540110.7960000001</v>
      </c>
      <c r="F11" s="7">
        <v>1540110.8</v>
      </c>
      <c r="G11" s="7">
        <v>1540110.8</v>
      </c>
      <c r="H11" s="7">
        <v>1285334.476</v>
      </c>
      <c r="I11" s="27">
        <f t="shared" si="0"/>
        <v>0.83457273074119087</v>
      </c>
      <c r="J11" s="6" t="s">
        <v>31</v>
      </c>
      <c r="K11" s="18">
        <v>58</v>
      </c>
      <c r="L11" s="18">
        <v>58</v>
      </c>
      <c r="M11" s="24">
        <f t="shared" ref="M11" si="1">L11/K11</f>
        <v>1</v>
      </c>
      <c r="N11" s="23">
        <v>73</v>
      </c>
    </row>
    <row r="12" spans="1:16" s="2" customFormat="1" ht="57.75" customHeight="1" x14ac:dyDescent="0.25">
      <c r="A12" s="43"/>
      <c r="B12" s="42"/>
      <c r="C12" s="21" t="s">
        <v>34</v>
      </c>
      <c r="D12" s="28" t="s">
        <v>39</v>
      </c>
      <c r="E12" s="7">
        <v>905000</v>
      </c>
      <c r="F12" s="7">
        <v>905000</v>
      </c>
      <c r="G12" s="7">
        <v>0</v>
      </c>
      <c r="H12" s="7">
        <v>0</v>
      </c>
      <c r="I12" s="24">
        <f t="shared" ref="I12" si="2">H12/F12</f>
        <v>0</v>
      </c>
      <c r="J12" s="6" t="s">
        <v>25</v>
      </c>
      <c r="K12" s="23">
        <v>62.2</v>
      </c>
      <c r="L12" s="23">
        <v>62.2</v>
      </c>
      <c r="M12" s="24">
        <f>L12/K12</f>
        <v>1</v>
      </c>
      <c r="N12" s="23">
        <v>73.5</v>
      </c>
    </row>
    <row r="13" spans="1:16" ht="37.5" customHeight="1" x14ac:dyDescent="0.25">
      <c r="A13" s="40" t="s">
        <v>33</v>
      </c>
      <c r="B13" s="40"/>
      <c r="C13" s="20"/>
      <c r="D13" s="8" t="s">
        <v>39</v>
      </c>
      <c r="E13" s="25">
        <f>SUM(E12,E10)</f>
        <v>1560108.9</v>
      </c>
      <c r="F13" s="25">
        <f>SUM(F12,F10)</f>
        <v>1560108.9</v>
      </c>
      <c r="G13" s="25">
        <f>SUM(G12,G10)</f>
        <v>655108.9</v>
      </c>
      <c r="H13" s="25">
        <f>SUM(H12,H10)</f>
        <v>640899.68770000001</v>
      </c>
      <c r="I13" s="9">
        <f>H13/G13</f>
        <v>0.97831015225102269</v>
      </c>
      <c r="J13" s="41"/>
      <c r="K13" s="41"/>
      <c r="L13" s="41"/>
      <c r="M13" s="41"/>
      <c r="N13" s="41"/>
      <c r="P13" s="3"/>
    </row>
    <row r="14" spans="1:16" ht="54.75" customHeight="1" x14ac:dyDescent="0.25">
      <c r="A14" s="40" t="s">
        <v>16</v>
      </c>
      <c r="B14" s="40"/>
      <c r="C14" s="20"/>
      <c r="D14" s="8" t="s">
        <v>14</v>
      </c>
      <c r="E14" s="25">
        <f>SUM(E11,E9)</f>
        <v>2014499.996</v>
      </c>
      <c r="F14" s="25">
        <f>SUM(F11,F9)</f>
        <v>2014500</v>
      </c>
      <c r="G14" s="25">
        <f>SUM(G11,G9)</f>
        <v>2014500</v>
      </c>
      <c r="H14" s="25">
        <f>SUM(H11,H9)</f>
        <v>1749434.2498900001</v>
      </c>
      <c r="I14" s="9">
        <f t="shared" ref="I14:I15" si="3">H14/G14</f>
        <v>0.86842107217175479</v>
      </c>
      <c r="J14" s="41"/>
      <c r="K14" s="41"/>
      <c r="L14" s="41"/>
      <c r="M14" s="41"/>
      <c r="N14" s="41"/>
    </row>
    <row r="15" spans="1:16" ht="31.5" customHeight="1" x14ac:dyDescent="0.25">
      <c r="A15" s="40" t="s">
        <v>16</v>
      </c>
      <c r="B15" s="40"/>
      <c r="C15" s="20"/>
      <c r="D15" s="8" t="s">
        <v>19</v>
      </c>
      <c r="E15" s="25">
        <f>SUM(E13:E14)</f>
        <v>3574608.8959999997</v>
      </c>
      <c r="F15" s="25">
        <f t="shared" ref="F15:H15" si="4">SUM(F13:F14)</f>
        <v>3574608.9</v>
      </c>
      <c r="G15" s="25">
        <f t="shared" ref="G15" si="5">SUM(G13:G14)</f>
        <v>2669608.9</v>
      </c>
      <c r="H15" s="25">
        <f t="shared" si="4"/>
        <v>2390333.9375900002</v>
      </c>
      <c r="I15" s="9">
        <f t="shared" si="3"/>
        <v>0.8953873121976782</v>
      </c>
      <c r="J15" s="41"/>
      <c r="K15" s="41"/>
      <c r="L15" s="41"/>
      <c r="M15" s="41"/>
      <c r="N15" s="41"/>
    </row>
    <row r="17" spans="1:12" ht="35.25" customHeight="1" x14ac:dyDescent="0.25">
      <c r="A17" s="29" t="s">
        <v>20</v>
      </c>
      <c r="B17" s="29"/>
      <c r="C17" s="29"/>
      <c r="D17" s="29"/>
      <c r="E17" s="29"/>
      <c r="F17" s="29"/>
      <c r="G17" s="29"/>
      <c r="H17" s="29"/>
      <c r="I17" s="29"/>
      <c r="J17" s="29"/>
    </row>
    <row r="18" spans="1:12" ht="32.25" customHeight="1" x14ac:dyDescent="0.25">
      <c r="A18" s="17" t="s">
        <v>21</v>
      </c>
      <c r="B18" s="13"/>
      <c r="C18" s="13"/>
      <c r="D18" s="13"/>
      <c r="E18" s="13"/>
      <c r="F18" s="13"/>
      <c r="G18" s="13"/>
      <c r="H18" s="13"/>
      <c r="I18" s="13"/>
      <c r="J18" s="13"/>
    </row>
    <row r="19" spans="1:12" x14ac:dyDescent="0.25">
      <c r="A19" s="13" t="s">
        <v>35</v>
      </c>
      <c r="E19" s="12"/>
    </row>
    <row r="20" spans="1:12" x14ac:dyDescent="0.25">
      <c r="B20" s="13"/>
      <c r="C20" s="13"/>
      <c r="D20" s="13"/>
      <c r="E20" s="13"/>
      <c r="F20" s="13"/>
      <c r="G20" s="13"/>
      <c r="H20" s="13"/>
      <c r="I20" s="13"/>
      <c r="J20" s="13"/>
      <c r="L20" s="15"/>
    </row>
  </sheetData>
  <mergeCells count="27">
    <mergeCell ref="K3:N3"/>
    <mergeCell ref="A13:B15"/>
    <mergeCell ref="J13:N15"/>
    <mergeCell ref="B9:B12"/>
    <mergeCell ref="A9:A12"/>
    <mergeCell ref="C9:C10"/>
    <mergeCell ref="J9:J10"/>
    <mergeCell ref="K9:K10"/>
    <mergeCell ref="L9:L10"/>
    <mergeCell ref="M9:M10"/>
    <mergeCell ref="N9:N10"/>
    <mergeCell ref="A17:J17"/>
    <mergeCell ref="A1:M2"/>
    <mergeCell ref="N1:N2"/>
    <mergeCell ref="F3:F5"/>
    <mergeCell ref="H3:H5"/>
    <mergeCell ref="I3:I5"/>
    <mergeCell ref="E3:E5"/>
    <mergeCell ref="K4:L4"/>
    <mergeCell ref="M4:M5"/>
    <mergeCell ref="J3:J5"/>
    <mergeCell ref="N4:N5"/>
    <mergeCell ref="C3:C5"/>
    <mergeCell ref="A3:A5"/>
    <mergeCell ref="D3:D5"/>
    <mergeCell ref="G3:G5"/>
    <mergeCell ref="B3:B5"/>
  </mergeCells>
  <phoneticPr fontId="0" type="noConversion"/>
  <printOptions horizontalCentered="1"/>
  <pageMargins left="0.39370078740157483" right="0.39370078740157483" top="0.59055118110236227" bottom="0.19685039370078741" header="0.31496062992125984" footer="0.31496062992125984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2019-03-14T13:47:55Z</dcterms:modified>
</cp:coreProperties>
</file>